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ate1904="1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Kathryn.Aseltine\Grand Canyon Education\XRM Document Management - Course\BUS-352\Documents\"/>
    </mc:Choice>
  </mc:AlternateContent>
  <xr:revisionPtr revIDLastSave="38" documentId="8_{B470C201-5245-42CD-81B2-260DD50C822C}" xr6:coauthVersionLast="41" xr6:coauthVersionMax="41" xr10:uidLastSave="{8478DDBC-ACE0-4D8C-8E53-27AD5E717178}"/>
  <bookViews>
    <workbookView xWindow="-110" yWindow="-110" windowWidth="19420" windowHeight="10420" tabRatio="845" activeTab="1" xr2:uid="{00000000-000D-0000-FFFF-FFFF00000000}"/>
  </bookViews>
  <sheets>
    <sheet name="Student Instructions BM" sheetId="11" r:id="rId1"/>
    <sheet name="Student_BM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0" i="8" l="1"/>
  <c r="N50" i="8"/>
  <c r="K50" i="8"/>
  <c r="G50" i="8"/>
  <c r="Q52" i="8" l="1"/>
  <c r="G52" i="8"/>
  <c r="N52" i="8"/>
  <c r="K52" i="8"/>
  <c r="Q66" i="8" l="1"/>
  <c r="Q53" i="8"/>
  <c r="Q65" i="8"/>
  <c r="G66" i="8"/>
  <c r="G65" i="8"/>
  <c r="G53" i="8"/>
  <c r="K66" i="8"/>
  <c r="K65" i="8"/>
  <c r="K53" i="8"/>
  <c r="N66" i="8"/>
  <c r="N65" i="8"/>
  <c r="N53" i="8"/>
  <c r="G58" i="8" l="1"/>
  <c r="G56" i="8"/>
  <c r="G55" i="8"/>
  <c r="G54" i="8"/>
  <c r="Q58" i="8"/>
  <c r="Q56" i="8"/>
  <c r="Q55" i="8"/>
  <c r="Q54" i="8"/>
  <c r="K58" i="8"/>
  <c r="K56" i="8"/>
  <c r="K55" i="8"/>
  <c r="K54" i="8"/>
  <c r="N58" i="8"/>
  <c r="N56" i="8"/>
  <c r="N54" i="8"/>
  <c r="N55" i="8"/>
  <c r="N59" i="8" l="1"/>
  <c r="N62" i="8" s="1"/>
  <c r="N61" i="8"/>
  <c r="K61" i="8"/>
  <c r="K59" i="8"/>
  <c r="K62" i="8" s="1"/>
  <c r="Q61" i="8"/>
  <c r="Q59" i="8"/>
  <c r="Q62" i="8" s="1"/>
  <c r="G61" i="8"/>
  <c r="G59" i="8"/>
  <c r="G62" i="8" s="1"/>
  <c r="G60" i="8" l="1"/>
  <c r="G63" i="8" s="1"/>
  <c r="N60" i="8"/>
  <c r="N63" i="8" s="1"/>
  <c r="Q60" i="8"/>
  <c r="Q63" i="8" s="1"/>
  <c r="K60" i="8"/>
  <c r="K63" i="8" s="1"/>
</calcChain>
</file>

<file path=xl/sharedStrings.xml><?xml version="1.0" encoding="utf-8"?>
<sst xmlns="http://schemas.openxmlformats.org/spreadsheetml/2006/main" count="150" uniqueCount="77">
  <si>
    <t>Athlete</t>
  </si>
  <si>
    <t>Business</t>
  </si>
  <si>
    <t>% Cheated</t>
  </si>
  <si>
    <t>1. Pivot Table</t>
  </si>
  <si>
    <t>Proportion</t>
  </si>
  <si>
    <t>College</t>
  </si>
  <si>
    <t>Cheated</t>
  </si>
  <si>
    <t>2. Bar Chart</t>
  </si>
  <si>
    <r>
      <rPr>
        <b/>
        <sz val="12"/>
        <color theme="1"/>
        <rFont val="Times New Roman"/>
        <family val="1"/>
      </rPr>
      <t>Sample Size</t>
    </r>
    <r>
      <rPr>
        <sz val="10"/>
        <rFont val="Geneva"/>
      </rPr>
      <t xml:space="preserve"> (</t>
    </r>
    <r>
      <rPr>
        <b/>
        <sz val="12"/>
        <color theme="1"/>
        <rFont val="Times New Roman"/>
        <family val="1"/>
      </rPr>
      <t>n</t>
    </r>
    <r>
      <rPr>
        <sz val="10"/>
        <rFont val="Geneva"/>
      </rPr>
      <t>)
=count(range)</t>
    </r>
  </si>
  <si>
    <t>Response of Interest (ROI)</t>
  </si>
  <si>
    <t>Count for Response (CFR)
=COUNTIF(range,ROI)</t>
  </si>
  <si>
    <t>Sample Proportion (pbar)
=CFR/n</t>
  </si>
  <si>
    <t>Highlight your H0 and Ha</t>
  </si>
  <si>
    <t>Two Tail H0: p = po
Ha: p ≠ po
Left Tail H0: p ≥ po
Ha: p &lt; po
Right Tail H0: p ≤ po
Ha: p &gt; po</t>
  </si>
  <si>
    <t>Hypothesized</t>
  </si>
  <si>
    <t>Confidence Coefficient (Coe)</t>
  </si>
  <si>
    <r>
      <t>Level of Significance (</t>
    </r>
    <r>
      <rPr>
        <b/>
        <sz val="12"/>
        <color theme="1"/>
        <rFont val="Times New Roman"/>
        <family val="1"/>
      </rPr>
      <t>alpha</t>
    </r>
    <r>
      <rPr>
        <sz val="12"/>
        <color theme="1"/>
        <rFont val="Times New Roman"/>
        <family val="1"/>
      </rPr>
      <t>)
=1-Coe</t>
    </r>
  </si>
  <si>
    <r>
      <rPr>
        <b/>
        <sz val="12"/>
        <color theme="1"/>
        <rFont val="Times New Roman"/>
        <family val="1"/>
      </rPr>
      <t xml:space="preserve">Standard Error </t>
    </r>
    <r>
      <rPr>
        <sz val="10"/>
        <rFont val="Geneva"/>
      </rPr>
      <t>(StdError)
=SQRT(Hypo*(1-Hypo)/n)</t>
    </r>
  </si>
  <si>
    <r>
      <rPr>
        <b/>
        <sz val="12"/>
        <color theme="1"/>
        <rFont val="Times New Roman"/>
        <family val="1"/>
      </rPr>
      <t>Test Statistic</t>
    </r>
    <r>
      <rPr>
        <sz val="10"/>
        <rFont val="Geneva"/>
      </rPr>
      <t xml:space="preserve"> (Z-stat)
=(pbar-Hypo)/StdError</t>
    </r>
  </si>
  <si>
    <t>Accept or Reject: Left Tail</t>
  </si>
  <si>
    <t>Accept or Reject: Right Tail</t>
  </si>
  <si>
    <t>Accept or Reject: Two Tail</t>
  </si>
  <si>
    <t>p-value (Lower Tail)
=NORM.S.DIST(z,TRUE)</t>
  </si>
  <si>
    <t>p-value (Upper Tail)
=1-LowerTail</t>
  </si>
  <si>
    <t>p-value (Two Tail)
=2*MIN(LowerTail,UpperTail)</t>
  </si>
  <si>
    <t>Accept or Reject p-value: Left Tail</t>
  </si>
  <si>
    <t>Accept or Reject p-value: Right Tail</t>
  </si>
  <si>
    <t>Accept or Reject p-value: Two Tail</t>
  </si>
  <si>
    <t>p-Lower Limit
=pbar-CONFIDENCE.NORM(alpha,StdError,n)</t>
  </si>
  <si>
    <t>p-Upper Limit
=pbar+CONFIDENCE.NORM(alpha,StdError,n)</t>
  </si>
  <si>
    <t>Business vs. National Average</t>
  </si>
  <si>
    <t>Business Athlete vs. National Average</t>
  </si>
  <si>
    <t>3-6 Hypothesis Test</t>
  </si>
  <si>
    <t>Bar chart starts in this cell - F20</t>
  </si>
  <si>
    <t>It is important that each student has a unique 60 records, as the results will be an input into the CLC, and duplication of</t>
  </si>
  <si>
    <t xml:space="preserve">data given to other groups.  </t>
  </si>
  <si>
    <t>Overview - Benchmark</t>
  </si>
  <si>
    <t>All of your analysis should be done in the Student_BM tab of this spreadsheet and submitted as part of the assignmemt.</t>
  </si>
  <si>
    <r>
      <t xml:space="preserve">indicated by </t>
    </r>
    <r>
      <rPr>
        <sz val="10"/>
        <color rgb="FFFF0000"/>
        <rFont val="Geneva"/>
      </rPr>
      <t>RED</t>
    </r>
    <r>
      <rPr>
        <sz val="10"/>
        <rFont val="Geneva"/>
      </rPr>
      <t xml:space="preserve"> instructions.  </t>
    </r>
  </si>
  <si>
    <t xml:space="preserve">Your group has been given a dataset containing 240 records, located in the Student_BM tab of this spreadsheet..  </t>
  </si>
  <si>
    <t>conclusions you draw in the management report will be consistent with the data and analyses contained in the spreadsheet.</t>
  </si>
  <si>
    <t>1. Make a pivot table with: Business Student (Rows), Athlete (Rows), Cheated (Columns), and Cheated (Summed Value).</t>
  </si>
  <si>
    <t>3. Organize: Describe your pivot table.</t>
  </si>
  <si>
    <t>5. Analyze: Provide a summary of your conclusions based upon the four population proportion hypothesis tests.</t>
  </si>
  <si>
    <t>Discuss the potential use of unethical manipulation of statistical data to provide a biased outcome as well as the ethical counter</t>
  </si>
  <si>
    <t>Each student is only responsible for analyzing 60 of these record records - the specifics of which will be assigned by the instructor.</t>
  </si>
  <si>
    <t>results is not helpful. Note that the data have been randomized, so the data given to your group are likely different than the</t>
  </si>
  <si>
    <t>The intent of this assignment is for students to organize their data using a pivot table, get a graphical understanding</t>
  </si>
  <si>
    <t>of the data through a bar chart, then do hypothesis testing comparing Bo Diddly Tech results versus the national average.</t>
  </si>
  <si>
    <t xml:space="preserve">The location where the pivot table, bar chart, and relevant information should be placed in the Student_BM tab is </t>
  </si>
  <si>
    <t>Once completed, the Student_BM tab will serve as the basis for writing your management report. It is expected that any</t>
  </si>
  <si>
    <t>2. Create a bar chart showing cheating by athletes and business students.</t>
  </si>
  <si>
    <t>4. Determine if there is a statistical difference between nonathlete BDT business students and the national average for business</t>
  </si>
  <si>
    <t>5. Determine if there is a statistical difference between athlete BDT business students and the national average for business</t>
  </si>
  <si>
    <t xml:space="preserve">6. Determine if there is a statistical difference between BDT business students and the national average for business students </t>
  </si>
  <si>
    <t>7. Determine if there is a statistical difference between BDT nonbusiness students and the national average for nonbusiness</t>
  </si>
  <si>
    <r>
      <t xml:space="preserve">students as reported by the </t>
    </r>
    <r>
      <rPr>
        <i/>
        <sz val="10"/>
        <rFont val="Geneva"/>
      </rPr>
      <t>Chronicle of Higher Education.</t>
    </r>
  </si>
  <si>
    <r>
      <t xml:space="preserve">as reported by the </t>
    </r>
    <r>
      <rPr>
        <i/>
        <sz val="10"/>
        <rFont val="Geneva"/>
      </rPr>
      <t>Chronicle of Higher Education</t>
    </r>
    <r>
      <rPr>
        <sz val="10"/>
        <rFont val="Geneva"/>
      </rPr>
      <t>.</t>
    </r>
  </si>
  <si>
    <r>
      <t xml:space="preserve"> students as reported by the </t>
    </r>
    <r>
      <rPr>
        <i/>
        <sz val="10"/>
        <rFont val="Geneva"/>
      </rPr>
      <t>Chronicle of Higher Education</t>
    </r>
    <r>
      <rPr>
        <sz val="10"/>
        <rFont val="Geneva"/>
      </rPr>
      <t>.</t>
    </r>
  </si>
  <si>
    <r>
      <t xml:space="preserve">students as reported by the </t>
    </r>
    <r>
      <rPr>
        <i/>
        <sz val="10"/>
        <rFont val="Geneva"/>
      </rPr>
      <t>Chronicle of Higher Education</t>
    </r>
    <r>
      <rPr>
        <sz val="10"/>
        <rFont val="Geneva"/>
      </rPr>
      <t>.</t>
    </r>
  </si>
  <si>
    <t>Instructions Data Interpretation Component:</t>
  </si>
  <si>
    <t>Instructions Data Analysis Component:</t>
  </si>
  <si>
    <t xml:space="preserve">Utilizing the data you have analyzed, write a managerial report of 500-800 words to the dean. The managerial report needs to </t>
  </si>
  <si>
    <t>include an introduction, analysis, conclusion, and a minimum of three supporting references.</t>
  </si>
  <si>
    <t>1. Introduction (Define): Explain in your own words why you are providing this report and the problem(s) you are trying to solve.</t>
  </si>
  <si>
    <t>2. Collect: Describe the data set you used.</t>
  </si>
  <si>
    <t>4. Visualize: Include and describe your bar chart.</t>
  </si>
  <si>
    <t>suggested that you “tweak” the statistical data such that it favors the image of the university.</t>
  </si>
  <si>
    <t>proposal you would offer the dean in this scenario.</t>
  </si>
  <si>
    <t>7. Conclusion: What advice would you give to the dean based on your analysis of the data?</t>
  </si>
  <si>
    <t>Insert pivot table in this cell - F2</t>
  </si>
  <si>
    <t>Nationwide Average</t>
  </si>
  <si>
    <t>Nonbusiness</t>
  </si>
  <si>
    <t>Insert the appropriate numbers into the hypothesis testing calculations below based upon your pivot table results.  Note the results.</t>
  </si>
  <si>
    <t>Business Nonathlete vs. National Average</t>
  </si>
  <si>
    <t>Nonbusiness vs. National Average</t>
  </si>
  <si>
    <t>6.  The Dean has expressed a concern related to the amount of cheating currently taking place at Bo Diddley Tech and has strongly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</si>
</sst>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1">
    <font>
      <sz val="10"/>
      <name val="Geneva"/>
    </font>
    <font>
      <b/>
      <sz val="12"/>
      <color theme="1"/>
      <name val="Times New Roman"/>
      <family val="1"/>
    </font>
    <font>
      <sz val="10"/>
      <name val="Geneva"/>
    </font>
    <font>
      <b/>
      <sz val="10"/>
      <name val="Geneva"/>
    </font>
    <font>
      <b/>
      <sz val="16"/>
      <name val="Geneva"/>
    </font>
    <font>
      <b/>
      <sz val="22"/>
      <name val="Geneva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Geneva"/>
    </font>
    <font>
      <i/>
      <sz val="10"/>
      <name val="Geneva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2" xfId="0" applyBorder="1"/>
    <xf numFmtId="9" fontId="0" fillId="0" borderId="3" xfId="1" applyFont="1" applyBorder="1" applyAlignment="1">
      <alignment horizontal="center"/>
    </xf>
    <xf numFmtId="0" fontId="0" fillId="0" borderId="4" xfId="0" applyBorder="1"/>
    <xf numFmtId="9" fontId="0" fillId="0" borderId="5" xfId="1" applyFont="1" applyBorder="1" applyAlignment="1">
      <alignment horizontal="center"/>
    </xf>
    <xf numFmtId="0" fontId="3" fillId="2" borderId="6" xfId="0" applyFont="1" applyFill="1" applyBorder="1"/>
    <xf numFmtId="0" fontId="3" fillId="2" borderId="7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left" indent="3"/>
    </xf>
    <xf numFmtId="2" fontId="1" fillId="0" borderId="0" xfId="0" applyNumberFormat="1" applyFont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 vertical="center" wrapText="1"/>
    </xf>
    <xf numFmtId="0" fontId="0" fillId="4" borderId="1" xfId="0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4" borderId="1" xfId="0" applyFill="1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164" fontId="0" fillId="4" borderId="1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right" vertical="center"/>
    </xf>
    <xf numFmtId="0" fontId="8" fillId="4" borderId="1" xfId="0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vertical="center"/>
    </xf>
    <xf numFmtId="164" fontId="0" fillId="5" borderId="1" xfId="0" applyNumberFormat="1" applyFill="1" applyBorder="1" applyAlignment="1">
      <alignment vertical="center"/>
    </xf>
    <xf numFmtId="0" fontId="0" fillId="3" borderId="1" xfId="0" applyFill="1" applyBorder="1" applyAlignment="1">
      <alignment horizontal="right" vertical="center" wrapText="1"/>
    </xf>
    <xf numFmtId="0" fontId="0" fillId="6" borderId="1" xfId="0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vertical="top"/>
    </xf>
    <xf numFmtId="0" fontId="9" fillId="0" borderId="0" xfId="0" applyFont="1"/>
    <xf numFmtId="0" fontId="9" fillId="0" borderId="0" xfId="0" applyFont="1" applyAlignment="1">
      <alignment horizontal="left" indent="1"/>
    </xf>
    <xf numFmtId="0" fontId="3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C58"/>
  <sheetViews>
    <sheetView topLeftCell="A41" workbookViewId="0">
      <selection activeCell="B62" sqref="B62"/>
    </sheetView>
  </sheetViews>
  <sheetFormatPr defaultRowHeight="12.5"/>
  <cols>
    <col min="2" max="2" width="109.81640625" bestFit="1" customWidth="1"/>
  </cols>
  <sheetData>
    <row r="1" spans="2:2" ht="13">
      <c r="B1" s="2" t="s">
        <v>36</v>
      </c>
    </row>
    <row r="3" spans="2:2">
      <c r="B3" t="s">
        <v>39</v>
      </c>
    </row>
    <row r="4" spans="2:2">
      <c r="B4" t="s">
        <v>45</v>
      </c>
    </row>
    <row r="5" spans="2:2">
      <c r="B5" t="s">
        <v>34</v>
      </c>
    </row>
    <row r="6" spans="2:2">
      <c r="B6" t="s">
        <v>46</v>
      </c>
    </row>
    <row r="7" spans="2:2">
      <c r="B7" t="s">
        <v>35</v>
      </c>
    </row>
    <row r="9" spans="2:2">
      <c r="B9" t="s">
        <v>47</v>
      </c>
    </row>
    <row r="10" spans="2:2">
      <c r="B10" t="s">
        <v>48</v>
      </c>
    </row>
    <row r="12" spans="2:2">
      <c r="B12" t="s">
        <v>37</v>
      </c>
    </row>
    <row r="13" spans="2:2">
      <c r="B13" t="s">
        <v>49</v>
      </c>
    </row>
    <row r="14" spans="2:2">
      <c r="B14" t="s">
        <v>38</v>
      </c>
    </row>
    <row r="16" spans="2:2">
      <c r="B16" t="s">
        <v>50</v>
      </c>
    </row>
    <row r="17" spans="2:2">
      <c r="B17" t="s">
        <v>40</v>
      </c>
    </row>
    <row r="19" spans="2:2" ht="13">
      <c r="B19" s="42" t="s">
        <v>61</v>
      </c>
    </row>
    <row r="21" spans="2:2">
      <c r="B21" t="s">
        <v>41</v>
      </c>
    </row>
    <row r="23" spans="2:2">
      <c r="B23" t="s">
        <v>51</v>
      </c>
    </row>
    <row r="25" spans="2:2">
      <c r="B25" t="s">
        <v>52</v>
      </c>
    </row>
    <row r="26" spans="2:2" ht="13">
      <c r="B26" t="s">
        <v>59</v>
      </c>
    </row>
    <row r="28" spans="2:2">
      <c r="B28" t="s">
        <v>53</v>
      </c>
    </row>
    <row r="29" spans="2:2" ht="13">
      <c r="B29" t="s">
        <v>58</v>
      </c>
    </row>
    <row r="31" spans="2:2">
      <c r="B31" t="s">
        <v>54</v>
      </c>
    </row>
    <row r="32" spans="2:2" ht="13">
      <c r="B32" t="s">
        <v>57</v>
      </c>
    </row>
    <row r="34" spans="2:2">
      <c r="B34" t="s">
        <v>55</v>
      </c>
    </row>
    <row r="35" spans="2:2" ht="13">
      <c r="B35" t="s">
        <v>56</v>
      </c>
    </row>
    <row r="38" spans="2:2" ht="13">
      <c r="B38" s="42" t="s">
        <v>60</v>
      </c>
    </row>
    <row r="40" spans="2:2">
      <c r="B40" t="s">
        <v>62</v>
      </c>
    </row>
    <row r="41" spans="2:2">
      <c r="B41" t="s">
        <v>63</v>
      </c>
    </row>
    <row r="43" spans="2:2">
      <c r="B43" t="s">
        <v>64</v>
      </c>
    </row>
    <row r="45" spans="2:2">
      <c r="B45" t="s">
        <v>65</v>
      </c>
    </row>
    <row r="47" spans="2:2">
      <c r="B47" t="s">
        <v>42</v>
      </c>
    </row>
    <row r="49" spans="2:3">
      <c r="B49" t="s">
        <v>66</v>
      </c>
    </row>
    <row r="51" spans="2:3">
      <c r="B51" t="s">
        <v>43</v>
      </c>
      <c r="C51" s="40"/>
    </row>
    <row r="53" spans="2:3">
      <c r="B53" t="s">
        <v>76</v>
      </c>
    </row>
    <row r="54" spans="2:3">
      <c r="B54" t="s">
        <v>67</v>
      </c>
    </row>
    <row r="55" spans="2:3">
      <c r="B55" t="s">
        <v>44</v>
      </c>
      <c r="C55" s="40"/>
    </row>
    <row r="56" spans="2:3">
      <c r="B56" t="s">
        <v>68</v>
      </c>
    </row>
    <row r="58" spans="2:3">
      <c r="B58" t="s">
        <v>69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241"/>
  <sheetViews>
    <sheetView tabSelected="1" workbookViewId="0">
      <selection activeCell="S42" sqref="S42"/>
    </sheetView>
  </sheetViews>
  <sheetFormatPr defaultRowHeight="12.5"/>
  <cols>
    <col min="1" max="2" width="10.54296875" customWidth="1"/>
    <col min="4" max="4" width="12.54296875" style="10" customWidth="1"/>
    <col min="5" max="5" width="8.81640625" style="38"/>
    <col min="6" max="6" width="41" customWidth="1"/>
    <col min="7" max="7" width="18.453125" customWidth="1"/>
    <col min="8" max="8" width="8" customWidth="1"/>
    <col min="9" max="9" width="11.1796875" bestFit="1" customWidth="1"/>
    <col min="10" max="10" width="41" customWidth="1"/>
    <col min="11" max="11" width="19.1796875" bestFit="1" customWidth="1"/>
    <col min="12" max="12" width="20.453125" customWidth="1"/>
    <col min="13" max="13" width="41.81640625" customWidth="1"/>
    <col min="14" max="14" width="20" customWidth="1"/>
    <col min="15" max="15" width="12" bestFit="1" customWidth="1"/>
    <col min="16" max="16" width="41.81640625" customWidth="1"/>
    <col min="17" max="17" width="20" customWidth="1"/>
  </cols>
  <sheetData>
    <row r="1" spans="1:12" ht="28.5" thickBot="1">
      <c r="A1" s="1" t="s">
        <v>5</v>
      </c>
      <c r="B1" s="1" t="s">
        <v>0</v>
      </c>
      <c r="C1" s="1" t="s">
        <v>6</v>
      </c>
      <c r="D1" s="22"/>
      <c r="F1" s="15" t="s">
        <v>3</v>
      </c>
      <c r="J1" s="17"/>
      <c r="K1" s="8" t="s">
        <v>71</v>
      </c>
      <c r="L1" s="9" t="s">
        <v>2</v>
      </c>
    </row>
    <row r="2" spans="1:12">
      <c r="A2" s="38"/>
      <c r="B2" s="38"/>
      <c r="C2" s="38"/>
      <c r="F2" s="40" t="s">
        <v>70</v>
      </c>
      <c r="K2" s="6" t="s">
        <v>1</v>
      </c>
      <c r="L2" s="7">
        <v>0.56000000000000005</v>
      </c>
    </row>
    <row r="3" spans="1:12" ht="13" thickBot="1">
      <c r="A3" s="38"/>
      <c r="B3" s="38"/>
      <c r="C3" s="38"/>
      <c r="J3" s="11"/>
      <c r="K3" s="4" t="s">
        <v>72</v>
      </c>
      <c r="L3" s="5">
        <v>0.47</v>
      </c>
    </row>
    <row r="4" spans="1:12">
      <c r="A4" s="38"/>
      <c r="B4" s="38"/>
      <c r="C4" s="38"/>
      <c r="F4" s="12"/>
      <c r="G4" s="11"/>
      <c r="H4" s="11"/>
      <c r="I4" s="11"/>
      <c r="J4" s="11"/>
    </row>
    <row r="5" spans="1:12">
      <c r="A5" s="38"/>
      <c r="B5" s="38"/>
      <c r="C5" s="38"/>
      <c r="F5" s="13"/>
      <c r="G5" s="11"/>
      <c r="H5" s="11"/>
      <c r="I5" s="11"/>
      <c r="J5" s="11"/>
    </row>
    <row r="6" spans="1:12">
      <c r="A6" s="38"/>
      <c r="B6" s="38"/>
      <c r="C6" s="38"/>
      <c r="F6" s="13"/>
      <c r="G6" s="11"/>
      <c r="H6" s="11"/>
      <c r="I6" s="11"/>
      <c r="J6" s="11"/>
    </row>
    <row r="7" spans="1:12">
      <c r="A7" s="38"/>
      <c r="B7" s="38"/>
      <c r="C7" s="38"/>
      <c r="F7" s="12"/>
      <c r="G7" s="11"/>
      <c r="H7" s="11"/>
      <c r="I7" s="11"/>
      <c r="J7" s="11"/>
    </row>
    <row r="8" spans="1:12">
      <c r="A8" s="38"/>
      <c r="B8" s="38"/>
      <c r="C8" s="38"/>
      <c r="F8" s="13"/>
      <c r="G8" s="11"/>
      <c r="H8" s="11"/>
      <c r="I8" s="11"/>
      <c r="J8" s="11"/>
    </row>
    <row r="9" spans="1:12">
      <c r="A9" s="38"/>
      <c r="B9" s="38"/>
      <c r="C9" s="38"/>
      <c r="F9" s="13"/>
      <c r="G9" s="11"/>
      <c r="H9" s="11"/>
      <c r="I9" s="11"/>
      <c r="J9" s="11"/>
    </row>
    <row r="10" spans="1:12">
      <c r="A10" s="38"/>
      <c r="B10" s="38"/>
      <c r="C10" s="38"/>
      <c r="F10" s="12"/>
      <c r="G10" s="11"/>
      <c r="H10" s="11"/>
      <c r="I10" s="11"/>
      <c r="J10" s="11"/>
    </row>
    <row r="11" spans="1:12">
      <c r="A11" s="38"/>
      <c r="B11" s="38"/>
      <c r="C11" s="38"/>
      <c r="J11" s="11"/>
    </row>
    <row r="12" spans="1:12">
      <c r="A12" s="38"/>
      <c r="B12" s="38"/>
      <c r="C12" s="38"/>
      <c r="J12" s="11"/>
    </row>
    <row r="13" spans="1:12">
      <c r="A13" s="38"/>
      <c r="B13" s="38"/>
      <c r="C13" s="38"/>
      <c r="J13" s="11"/>
    </row>
    <row r="14" spans="1:12">
      <c r="A14" s="38"/>
      <c r="B14" s="38"/>
      <c r="C14" s="38"/>
      <c r="J14" s="11"/>
    </row>
    <row r="15" spans="1:12">
      <c r="A15" s="38"/>
      <c r="B15" s="38"/>
      <c r="C15" s="38"/>
      <c r="J15" s="11"/>
    </row>
    <row r="16" spans="1:12">
      <c r="A16" s="38"/>
      <c r="B16" s="38"/>
      <c r="C16" s="38"/>
      <c r="J16" s="11"/>
    </row>
    <row r="17" spans="1:10">
      <c r="A17" s="38"/>
      <c r="B17" s="38"/>
      <c r="C17" s="38"/>
      <c r="J17" s="11"/>
    </row>
    <row r="18" spans="1:10">
      <c r="A18" s="38"/>
      <c r="B18" s="38"/>
      <c r="C18" s="38"/>
    </row>
    <row r="19" spans="1:10" ht="20">
      <c r="A19" s="38"/>
      <c r="B19" s="38"/>
      <c r="C19" s="38"/>
      <c r="F19" s="15" t="s">
        <v>7</v>
      </c>
    </row>
    <row r="20" spans="1:10">
      <c r="A20" s="38"/>
      <c r="B20" s="38"/>
      <c r="C20" s="38"/>
      <c r="F20" s="41" t="s">
        <v>33</v>
      </c>
      <c r="G20" s="11"/>
    </row>
    <row r="21" spans="1:10">
      <c r="A21" s="38"/>
      <c r="B21" s="38"/>
      <c r="C21" s="38"/>
      <c r="F21" s="14"/>
      <c r="G21" s="11"/>
    </row>
    <row r="22" spans="1:10">
      <c r="A22" s="38"/>
      <c r="B22" s="38"/>
      <c r="C22" s="38"/>
      <c r="F22" s="21"/>
      <c r="G22" s="11"/>
    </row>
    <row r="23" spans="1:10">
      <c r="A23" s="38"/>
      <c r="B23" s="38"/>
      <c r="C23" s="38"/>
      <c r="F23" s="21"/>
      <c r="G23" s="11"/>
    </row>
    <row r="24" spans="1:10">
      <c r="A24" s="38"/>
      <c r="B24" s="38"/>
      <c r="C24" s="38"/>
      <c r="F24" s="14"/>
      <c r="G24" s="11"/>
    </row>
    <row r="25" spans="1:10">
      <c r="A25" s="38"/>
      <c r="B25" s="38"/>
      <c r="C25" s="38"/>
      <c r="F25" s="21"/>
      <c r="G25" s="11"/>
    </row>
    <row r="26" spans="1:10">
      <c r="A26" s="38"/>
      <c r="B26" s="38"/>
      <c r="C26" s="38"/>
      <c r="F26" s="21"/>
      <c r="G26" s="11"/>
    </row>
    <row r="27" spans="1:10">
      <c r="A27" s="38"/>
      <c r="B27" s="38"/>
      <c r="C27" s="38"/>
      <c r="F27" s="13"/>
      <c r="G27" s="11"/>
    </row>
    <row r="28" spans="1:10">
      <c r="A28" s="38"/>
      <c r="B28" s="38"/>
      <c r="C28" s="38"/>
      <c r="F28" s="14"/>
      <c r="G28" s="11"/>
    </row>
    <row r="29" spans="1:10">
      <c r="A29" s="38"/>
      <c r="B29" s="38"/>
      <c r="C29" s="38"/>
      <c r="F29" s="21"/>
      <c r="G29" s="11"/>
    </row>
    <row r="30" spans="1:10">
      <c r="A30" s="38"/>
      <c r="B30" s="38"/>
      <c r="C30" s="38"/>
      <c r="F30" s="21"/>
      <c r="G30" s="11"/>
    </row>
    <row r="31" spans="1:10">
      <c r="A31" s="38"/>
      <c r="B31" s="38"/>
      <c r="C31" s="38"/>
      <c r="F31" s="14"/>
      <c r="G31" s="11"/>
    </row>
    <row r="32" spans="1:10">
      <c r="A32" s="38"/>
      <c r="B32" s="38"/>
      <c r="C32" s="38"/>
      <c r="F32" s="21"/>
      <c r="G32" s="11"/>
    </row>
    <row r="33" spans="1:17">
      <c r="A33" s="38"/>
      <c r="B33" s="38"/>
      <c r="C33" s="38"/>
      <c r="F33" s="21"/>
      <c r="G33" s="11"/>
    </row>
    <row r="34" spans="1:17">
      <c r="A34" s="38"/>
      <c r="B34" s="38"/>
      <c r="C34" s="38"/>
      <c r="F34" s="12"/>
      <c r="G34" s="11"/>
    </row>
    <row r="35" spans="1:17">
      <c r="A35" s="38"/>
      <c r="B35" s="38"/>
      <c r="C35" s="38"/>
      <c r="M35" s="38"/>
      <c r="N35" s="38"/>
      <c r="O35" s="38"/>
      <c r="P35" s="38"/>
      <c r="Q35" s="38"/>
    </row>
    <row r="36" spans="1:17">
      <c r="A36" s="38"/>
      <c r="B36" s="38"/>
      <c r="C36" s="38"/>
    </row>
    <row r="37" spans="1:17" ht="20">
      <c r="A37" s="38"/>
      <c r="B37" s="38"/>
      <c r="C37" s="38"/>
      <c r="L37" s="16"/>
    </row>
    <row r="38" spans="1:17" ht="14.5">
      <c r="A38" s="38"/>
      <c r="B38" s="38"/>
      <c r="C38" s="38"/>
      <c r="G38" s="39" t="s">
        <v>73</v>
      </c>
      <c r="L38" s="19"/>
      <c r="M38" s="20"/>
      <c r="N38" s="20"/>
    </row>
    <row r="39" spans="1:17" ht="20">
      <c r="A39" s="38"/>
      <c r="B39" s="38"/>
      <c r="C39" s="38"/>
      <c r="F39" s="15" t="s">
        <v>32</v>
      </c>
      <c r="M39" s="3"/>
      <c r="N39" s="18"/>
    </row>
    <row r="40" spans="1:17" ht="20">
      <c r="A40" s="38"/>
      <c r="B40" s="38"/>
      <c r="C40" s="38"/>
      <c r="F40" s="16" t="s">
        <v>74</v>
      </c>
      <c r="J40" s="16" t="s">
        <v>31</v>
      </c>
      <c r="M40" s="16" t="s">
        <v>30</v>
      </c>
      <c r="P40" s="16" t="s">
        <v>75</v>
      </c>
    </row>
    <row r="41" spans="1:17" ht="20">
      <c r="A41" s="38"/>
      <c r="B41" s="38"/>
      <c r="C41" s="38"/>
      <c r="F41" s="23" t="s">
        <v>4</v>
      </c>
      <c r="G41" s="23"/>
      <c r="J41" s="23" t="s">
        <v>4</v>
      </c>
      <c r="K41" s="23"/>
      <c r="M41" s="23" t="s">
        <v>4</v>
      </c>
      <c r="N41" s="23"/>
      <c r="P41" s="23" t="s">
        <v>4</v>
      </c>
      <c r="Q41" s="23"/>
    </row>
    <row r="42" spans="1:17" ht="27.5">
      <c r="A42" s="38"/>
      <c r="B42" s="38"/>
      <c r="C42" s="38"/>
      <c r="F42" s="24" t="s">
        <v>8</v>
      </c>
      <c r="G42" s="25"/>
      <c r="J42" s="24" t="s">
        <v>8</v>
      </c>
      <c r="K42" s="25"/>
      <c r="M42" s="24" t="s">
        <v>8</v>
      </c>
      <c r="N42" s="25"/>
      <c r="P42" s="24" t="s">
        <v>8</v>
      </c>
      <c r="Q42" s="25"/>
    </row>
    <row r="43" spans="1:17">
      <c r="A43" s="38"/>
      <c r="B43" s="38"/>
      <c r="C43" s="38"/>
      <c r="F43" s="26" t="s">
        <v>9</v>
      </c>
      <c r="G43" s="27" t="s">
        <v>6</v>
      </c>
      <c r="J43" s="26" t="s">
        <v>9</v>
      </c>
      <c r="K43" s="27" t="s">
        <v>6</v>
      </c>
      <c r="M43" s="26" t="s">
        <v>9</v>
      </c>
      <c r="N43" s="27" t="s">
        <v>6</v>
      </c>
      <c r="P43" s="26" t="s">
        <v>9</v>
      </c>
      <c r="Q43" s="27" t="s">
        <v>6</v>
      </c>
    </row>
    <row r="44" spans="1:17" ht="25">
      <c r="A44" s="38"/>
      <c r="B44" s="38"/>
      <c r="C44" s="38"/>
      <c r="F44" s="28" t="s">
        <v>10</v>
      </c>
      <c r="G44" s="25"/>
      <c r="J44" s="28" t="s">
        <v>10</v>
      </c>
      <c r="K44" s="25"/>
      <c r="M44" s="28" t="s">
        <v>10</v>
      </c>
      <c r="N44" s="25"/>
      <c r="P44" s="28" t="s">
        <v>10</v>
      </c>
      <c r="Q44" s="25"/>
    </row>
    <row r="45" spans="1:17" ht="25">
      <c r="A45" s="38"/>
      <c r="B45" s="38"/>
      <c r="C45" s="38"/>
      <c r="F45" s="28" t="s">
        <v>11</v>
      </c>
      <c r="G45" s="29"/>
      <c r="J45" s="28" t="s">
        <v>11</v>
      </c>
      <c r="K45" s="29"/>
      <c r="M45" s="28" t="s">
        <v>11</v>
      </c>
      <c r="N45" s="25"/>
      <c r="P45" s="28" t="s">
        <v>11</v>
      </c>
      <c r="Q45" s="25"/>
    </row>
    <row r="46" spans="1:17">
      <c r="A46" s="38"/>
      <c r="B46" s="38"/>
      <c r="C46" s="38"/>
      <c r="F46" s="30"/>
      <c r="G46" s="31"/>
      <c r="J46" s="30"/>
      <c r="K46" s="31"/>
      <c r="M46" s="30"/>
      <c r="N46" s="31"/>
      <c r="P46" s="30"/>
      <c r="Q46" s="31"/>
    </row>
    <row r="47" spans="1:17" ht="124">
      <c r="A47" s="38"/>
      <c r="B47" s="38"/>
      <c r="C47" s="38"/>
      <c r="F47" s="32" t="s">
        <v>12</v>
      </c>
      <c r="G47" s="33" t="s">
        <v>13</v>
      </c>
      <c r="J47" s="32" t="s">
        <v>12</v>
      </c>
      <c r="K47" s="33" t="s">
        <v>13</v>
      </c>
      <c r="M47" s="32" t="s">
        <v>12</v>
      </c>
      <c r="N47" s="33" t="s">
        <v>13</v>
      </c>
      <c r="P47" s="32" t="s">
        <v>12</v>
      </c>
      <c r="Q47" s="33" t="s">
        <v>13</v>
      </c>
    </row>
    <row r="48" spans="1:17">
      <c r="A48" s="38"/>
      <c r="B48" s="38"/>
      <c r="C48" s="38"/>
      <c r="F48" s="26" t="s">
        <v>14</v>
      </c>
      <c r="G48" s="25">
        <v>0.56000000000000005</v>
      </c>
      <c r="J48" s="26" t="s">
        <v>14</v>
      </c>
      <c r="K48" s="25">
        <v>0.56000000000000005</v>
      </c>
      <c r="M48" s="26" t="s">
        <v>14</v>
      </c>
      <c r="N48" s="25">
        <v>0.56000000000000005</v>
      </c>
      <c r="P48" s="26" t="s">
        <v>14</v>
      </c>
      <c r="Q48" s="25">
        <v>0.47</v>
      </c>
    </row>
    <row r="49" spans="1:17" ht="15.5">
      <c r="A49" s="38"/>
      <c r="B49" s="38"/>
      <c r="C49" s="38"/>
      <c r="F49" s="32" t="s">
        <v>15</v>
      </c>
      <c r="G49" s="34">
        <v>0.95</v>
      </c>
      <c r="J49" s="32" t="s">
        <v>15</v>
      </c>
      <c r="K49" s="34">
        <v>0.95</v>
      </c>
      <c r="M49" s="32" t="s">
        <v>15</v>
      </c>
      <c r="N49" s="34">
        <v>0.95</v>
      </c>
      <c r="P49" s="32" t="s">
        <v>15</v>
      </c>
      <c r="Q49" s="34">
        <v>0.95</v>
      </c>
    </row>
    <row r="50" spans="1:17" ht="31">
      <c r="A50" s="38"/>
      <c r="B50" s="38"/>
      <c r="C50" s="38"/>
      <c r="F50" s="24" t="s">
        <v>16</v>
      </c>
      <c r="G50" s="34">
        <f>1-G49</f>
        <v>5.0000000000000044E-2</v>
      </c>
      <c r="J50" s="24" t="s">
        <v>16</v>
      </c>
      <c r="K50" s="34">
        <f>1-K49</f>
        <v>5.0000000000000044E-2</v>
      </c>
      <c r="M50" s="24" t="s">
        <v>16</v>
      </c>
      <c r="N50" s="34">
        <f>1-N49</f>
        <v>5.0000000000000044E-2</v>
      </c>
      <c r="P50" s="24" t="s">
        <v>16</v>
      </c>
      <c r="Q50" s="34">
        <f>1-Q49</f>
        <v>5.0000000000000044E-2</v>
      </c>
    </row>
    <row r="51" spans="1:17">
      <c r="A51" s="38"/>
      <c r="B51" s="38"/>
      <c r="C51" s="38"/>
      <c r="F51" s="30"/>
      <c r="G51" s="31"/>
      <c r="J51" s="30"/>
      <c r="K51" s="31"/>
      <c r="M51" s="30"/>
      <c r="N51" s="31"/>
      <c r="P51" s="30"/>
      <c r="Q51" s="31"/>
    </row>
    <row r="52" spans="1:17" ht="27.5">
      <c r="A52" s="38"/>
      <c r="B52" s="38"/>
      <c r="C52" s="38"/>
      <c r="F52" s="24" t="s">
        <v>17</v>
      </c>
      <c r="G52" s="35" t="e">
        <f>SQRT(G48*(1-G48)/G42)</f>
        <v>#DIV/0!</v>
      </c>
      <c r="J52" s="24" t="s">
        <v>17</v>
      </c>
      <c r="K52" s="35" t="e">
        <f>SQRT(K48*(1-K48)/K42)</f>
        <v>#DIV/0!</v>
      </c>
      <c r="M52" s="24" t="s">
        <v>17</v>
      </c>
      <c r="N52" s="35" t="e">
        <f>SQRT(N48*(1-N48)/N42)</f>
        <v>#DIV/0!</v>
      </c>
      <c r="P52" s="24" t="s">
        <v>17</v>
      </c>
      <c r="Q52" s="35" t="e">
        <f>SQRT(Q48*(1-Q48)/Q42)</f>
        <v>#DIV/0!</v>
      </c>
    </row>
    <row r="53" spans="1:17" ht="27.5">
      <c r="A53" s="38"/>
      <c r="B53" s="38"/>
      <c r="C53" s="38"/>
      <c r="F53" s="24" t="s">
        <v>18</v>
      </c>
      <c r="G53" s="35" t="e">
        <f>(G45-G48)/G52</f>
        <v>#DIV/0!</v>
      </c>
      <c r="J53" s="24" t="s">
        <v>18</v>
      </c>
      <c r="K53" s="35" t="e">
        <f>(K45-K48)/K52</f>
        <v>#DIV/0!</v>
      </c>
      <c r="M53" s="24" t="s">
        <v>18</v>
      </c>
      <c r="N53" s="35" t="e">
        <f>(N45-N48)/N52</f>
        <v>#DIV/0!</v>
      </c>
      <c r="P53" s="24" t="s">
        <v>18</v>
      </c>
      <c r="Q53" s="35" t="e">
        <f>(Q45-Q48)/Q52</f>
        <v>#DIV/0!</v>
      </c>
    </row>
    <row r="54" spans="1:17">
      <c r="A54" s="38"/>
      <c r="B54" s="38"/>
      <c r="C54" s="38"/>
      <c r="F54" s="36" t="s">
        <v>19</v>
      </c>
      <c r="G54" s="37" t="e">
        <f>IF(G53&gt;(_xlfn.NORM.S.INV(G50)),"Do not reject","Reject")</f>
        <v>#DIV/0!</v>
      </c>
      <c r="J54" s="36" t="s">
        <v>19</v>
      </c>
      <c r="K54" s="37" t="e">
        <f>IF(K53&gt;(_xlfn.NORM.S.INV(K50)),"Do not reject","Reject")</f>
        <v>#DIV/0!</v>
      </c>
      <c r="M54" s="36" t="s">
        <v>19</v>
      </c>
      <c r="N54" s="37" t="e">
        <f>IF(N53&gt;(_xlfn.NORM.S.INV(N50)),"Do not reject","Reject")</f>
        <v>#DIV/0!</v>
      </c>
      <c r="P54" s="36" t="s">
        <v>19</v>
      </c>
      <c r="Q54" s="37" t="e">
        <f>IF(Q53&gt;(_xlfn.NORM.S.INV(Q50)),"Do not reject","Reject")</f>
        <v>#DIV/0!</v>
      </c>
    </row>
    <row r="55" spans="1:17">
      <c r="A55" s="38"/>
      <c r="B55" s="38"/>
      <c r="C55" s="38"/>
      <c r="F55" s="36" t="s">
        <v>20</v>
      </c>
      <c r="G55" s="37" t="e">
        <f>IF(G53&lt;(_xlfn.NORM.S.INV(1-G50)),"Do not reject","Reject")</f>
        <v>#DIV/0!</v>
      </c>
      <c r="J55" s="36" t="s">
        <v>20</v>
      </c>
      <c r="K55" s="37" t="e">
        <f>IF(K53&lt;(_xlfn.NORM.S.INV(1-K50)),"Do not reject","Reject")</f>
        <v>#DIV/0!</v>
      </c>
      <c r="M55" s="36" t="s">
        <v>20</v>
      </c>
      <c r="N55" s="37" t="e">
        <f>IF(N53&lt;(_xlfn.NORM.S.INV(1-N50)),"Do not reject","Reject")</f>
        <v>#DIV/0!</v>
      </c>
      <c r="P55" s="36" t="s">
        <v>20</v>
      </c>
      <c r="Q55" s="37" t="e">
        <f>IF(Q53&lt;(_xlfn.NORM.S.INV(1-Q50)),"Do not reject","Reject")</f>
        <v>#DIV/0!</v>
      </c>
    </row>
    <row r="56" spans="1:17">
      <c r="A56" s="38"/>
      <c r="B56" s="38"/>
      <c r="C56" s="38"/>
      <c r="F56" s="36" t="s">
        <v>21</v>
      </c>
      <c r="G56" s="37" t="e">
        <f>IF(AND(G53&gt;(_xlfn.NORM.S.INV(G50/2)),G53&lt;(_xlfn.NORM.S.INV(1-G50/2))),"Do not reject","Reject")</f>
        <v>#DIV/0!</v>
      </c>
      <c r="J56" s="36" t="s">
        <v>21</v>
      </c>
      <c r="K56" s="37" t="e">
        <f>IF(AND(K53&gt;(_xlfn.NORM.S.INV(K50/2)),K53&lt;(_xlfn.NORM.S.INV(1-K50/2))),"Do not reject","Reject")</f>
        <v>#DIV/0!</v>
      </c>
      <c r="M56" s="36" t="s">
        <v>21</v>
      </c>
      <c r="N56" s="37" t="e">
        <f>IF(AND(N53&gt;(_xlfn.NORM.S.INV(N50/2)),N53&lt;(_xlfn.NORM.S.INV(1-N50/2))),"Do not reject","Reject")</f>
        <v>#DIV/0!</v>
      </c>
      <c r="P56" s="36" t="s">
        <v>21</v>
      </c>
      <c r="Q56" s="37" t="e">
        <f>IF(AND(Q53&gt;(_xlfn.NORM.S.INV(Q50/2)),Q53&lt;(_xlfn.NORM.S.INV(1-Q50/2))),"Do not reject","Reject")</f>
        <v>#DIV/0!</v>
      </c>
    </row>
    <row r="57" spans="1:17">
      <c r="A57" s="38"/>
      <c r="B57" s="38"/>
      <c r="C57" s="38"/>
      <c r="F57" s="30"/>
      <c r="G57" s="31"/>
      <c r="J57" s="30"/>
      <c r="K57" s="31"/>
      <c r="M57" s="30"/>
      <c r="N57" s="31"/>
      <c r="P57" s="30"/>
      <c r="Q57" s="31"/>
    </row>
    <row r="58" spans="1:17" ht="25">
      <c r="A58" s="38"/>
      <c r="B58" s="38"/>
      <c r="C58" s="38"/>
      <c r="F58" s="28" t="s">
        <v>22</v>
      </c>
      <c r="G58" s="35" t="e">
        <f>_xlfn.NORM.S.DIST(G53,TRUE)</f>
        <v>#DIV/0!</v>
      </c>
      <c r="J58" s="28" t="s">
        <v>22</v>
      </c>
      <c r="K58" s="35" t="e">
        <f>_xlfn.NORM.S.DIST(K53,TRUE)</f>
        <v>#DIV/0!</v>
      </c>
      <c r="M58" s="28" t="s">
        <v>22</v>
      </c>
      <c r="N58" s="35" t="e">
        <f>_xlfn.NORM.S.DIST(N53,TRUE)</f>
        <v>#DIV/0!</v>
      </c>
      <c r="P58" s="28" t="s">
        <v>22</v>
      </c>
      <c r="Q58" s="35" t="e">
        <f>_xlfn.NORM.S.DIST(Q53,TRUE)</f>
        <v>#DIV/0!</v>
      </c>
    </row>
    <row r="59" spans="1:17" ht="25">
      <c r="A59" s="38"/>
      <c r="B59" s="38"/>
      <c r="C59" s="38"/>
      <c r="F59" s="28" t="s">
        <v>23</v>
      </c>
      <c r="G59" s="35" t="e">
        <f>1-G58</f>
        <v>#DIV/0!</v>
      </c>
      <c r="J59" s="28" t="s">
        <v>23</v>
      </c>
      <c r="K59" s="35" t="e">
        <f>1-K58</f>
        <v>#DIV/0!</v>
      </c>
      <c r="M59" s="28" t="s">
        <v>23</v>
      </c>
      <c r="N59" s="35" t="e">
        <f>1-N58</f>
        <v>#DIV/0!</v>
      </c>
      <c r="P59" s="28" t="s">
        <v>23</v>
      </c>
      <c r="Q59" s="35" t="e">
        <f>1-Q58</f>
        <v>#DIV/0!</v>
      </c>
    </row>
    <row r="60" spans="1:17" ht="25">
      <c r="A60" s="38"/>
      <c r="B60" s="38"/>
      <c r="C60" s="38"/>
      <c r="F60" s="28" t="s">
        <v>24</v>
      </c>
      <c r="G60" s="35" t="e">
        <f>2*MIN(G58,G59)</f>
        <v>#DIV/0!</v>
      </c>
      <c r="J60" s="28" t="s">
        <v>24</v>
      </c>
      <c r="K60" s="35" t="e">
        <f>2*MIN(K58,K59)</f>
        <v>#DIV/0!</v>
      </c>
      <c r="M60" s="28" t="s">
        <v>24</v>
      </c>
      <c r="N60" s="35" t="e">
        <f>2*MIN(N58,N59)</f>
        <v>#DIV/0!</v>
      </c>
      <c r="P60" s="28" t="s">
        <v>24</v>
      </c>
      <c r="Q60" s="35" t="e">
        <f>2*MIN(Q58,Q59)</f>
        <v>#DIV/0!</v>
      </c>
    </row>
    <row r="61" spans="1:17">
      <c r="A61" s="38"/>
      <c r="B61" s="38"/>
      <c r="C61" s="38"/>
      <c r="F61" s="36" t="s">
        <v>25</v>
      </c>
      <c r="G61" s="37" t="e">
        <f>IF(G58&gt;=$K$52,"Do not reject","Reject")</f>
        <v>#DIV/0!</v>
      </c>
      <c r="J61" s="36" t="s">
        <v>25</v>
      </c>
      <c r="K61" s="37" t="e">
        <f>IF(K58&gt;=$O$52,"Do not reject","Reject")</f>
        <v>#DIV/0!</v>
      </c>
      <c r="M61" s="36" t="s">
        <v>25</v>
      </c>
      <c r="N61" s="37" t="e">
        <f>IF(N58&gt;=$R$52,"Do not reject","Reject")</f>
        <v>#DIV/0!</v>
      </c>
      <c r="P61" s="36" t="s">
        <v>25</v>
      </c>
      <c r="Q61" s="37" t="e">
        <f>IF(Q58&gt;=$R$52,"Do not reject","Reject")</f>
        <v>#DIV/0!</v>
      </c>
    </row>
    <row r="62" spans="1:17">
      <c r="A62" s="38"/>
      <c r="B62" s="38"/>
      <c r="C62" s="38"/>
      <c r="F62" s="36" t="s">
        <v>26</v>
      </c>
      <c r="G62" s="37" t="e">
        <f>IF(G59&gt;=$K$52,"Do not reject","Reject")</f>
        <v>#DIV/0!</v>
      </c>
      <c r="J62" s="36" t="s">
        <v>26</v>
      </c>
      <c r="K62" s="37" t="e">
        <f>IF(K59&gt;=$O$52,"Do not reject","Reject")</f>
        <v>#DIV/0!</v>
      </c>
      <c r="M62" s="36" t="s">
        <v>26</v>
      </c>
      <c r="N62" s="37" t="e">
        <f>IF(N59&gt;=$R$52,"Do not reject","Reject")</f>
        <v>#DIV/0!</v>
      </c>
      <c r="P62" s="36" t="s">
        <v>26</v>
      </c>
      <c r="Q62" s="37" t="e">
        <f>IF(Q59&gt;=$R$52,"Do not reject","Reject")</f>
        <v>#DIV/0!</v>
      </c>
    </row>
    <row r="63" spans="1:17">
      <c r="A63" s="38"/>
      <c r="B63" s="38"/>
      <c r="C63" s="38"/>
      <c r="F63" s="36" t="s">
        <v>27</v>
      </c>
      <c r="G63" s="37" t="e">
        <f>IF(G60&gt;=$K$52,"Do not reject","Reject")</f>
        <v>#DIV/0!</v>
      </c>
      <c r="J63" s="36" t="s">
        <v>27</v>
      </c>
      <c r="K63" s="37" t="e">
        <f>IF(K60&gt;=$O$52,"Do not reject","Reject")</f>
        <v>#DIV/0!</v>
      </c>
      <c r="M63" s="36" t="s">
        <v>27</v>
      </c>
      <c r="N63" s="37" t="e">
        <f>IF(N60&gt;=$R$52,"Do not reject","Reject")</f>
        <v>#DIV/0!</v>
      </c>
      <c r="P63" s="36" t="s">
        <v>27</v>
      </c>
      <c r="Q63" s="37" t="e">
        <f>IF(Q60&gt;=$R$52,"Do not reject","Reject")</f>
        <v>#DIV/0!</v>
      </c>
    </row>
    <row r="64" spans="1:17">
      <c r="A64" s="38"/>
      <c r="B64" s="38"/>
      <c r="C64" s="38"/>
      <c r="F64" s="30"/>
      <c r="G64" s="31"/>
      <c r="J64" s="30"/>
      <c r="K64" s="31"/>
      <c r="M64" s="30"/>
      <c r="N64" s="31"/>
      <c r="P64" s="30"/>
      <c r="Q64" s="31"/>
    </row>
    <row r="65" spans="1:17" ht="25">
      <c r="A65" s="38"/>
      <c r="B65" s="38"/>
      <c r="C65" s="38"/>
      <c r="F65" s="28" t="s">
        <v>28</v>
      </c>
      <c r="G65" s="35" t="e">
        <f>G45-_xlfn.CONFIDENCE.NORM(G50,G52,G42)</f>
        <v>#DIV/0!</v>
      </c>
      <c r="J65" s="28" t="s">
        <v>28</v>
      </c>
      <c r="K65" s="35" t="e">
        <f>K45-_xlfn.CONFIDENCE.NORM(K50,K52,K42)</f>
        <v>#DIV/0!</v>
      </c>
      <c r="M65" s="28" t="s">
        <v>28</v>
      </c>
      <c r="N65" s="35" t="e">
        <f>N45-_xlfn.CONFIDENCE.NORM(N50,N52,N42)</f>
        <v>#DIV/0!</v>
      </c>
      <c r="P65" s="28" t="s">
        <v>28</v>
      </c>
      <c r="Q65" s="35" t="e">
        <f>Q45-_xlfn.CONFIDENCE.NORM(Q50,Q52,Q42)</f>
        <v>#DIV/0!</v>
      </c>
    </row>
    <row r="66" spans="1:17" ht="25">
      <c r="A66" s="38"/>
      <c r="B66" s="38"/>
      <c r="C66" s="38"/>
      <c r="F66" s="28" t="s">
        <v>29</v>
      </c>
      <c r="G66" s="35" t="e">
        <f>G45+_xlfn.CONFIDENCE.NORM(G50,G52,G42)</f>
        <v>#DIV/0!</v>
      </c>
      <c r="J66" s="28" t="s">
        <v>29</v>
      </c>
      <c r="K66" s="35" t="e">
        <f>K45+_xlfn.CONFIDENCE.NORM(K50,K52,K42)</f>
        <v>#DIV/0!</v>
      </c>
      <c r="M66" s="28" t="s">
        <v>29</v>
      </c>
      <c r="N66" s="35" t="e">
        <f>N45+_xlfn.CONFIDENCE.NORM(N50,N52,N42)</f>
        <v>#DIV/0!</v>
      </c>
      <c r="P66" s="28" t="s">
        <v>29</v>
      </c>
      <c r="Q66" s="35" t="e">
        <f>Q45+_xlfn.CONFIDENCE.NORM(Q50,Q52,Q42)</f>
        <v>#DIV/0!</v>
      </c>
    </row>
    <row r="67" spans="1:17">
      <c r="A67" s="38"/>
      <c r="B67" s="38"/>
      <c r="C67" s="38"/>
    </row>
    <row r="68" spans="1:17">
      <c r="A68" s="38"/>
      <c r="B68" s="38"/>
      <c r="C68" s="38"/>
    </row>
    <row r="69" spans="1:17">
      <c r="A69" s="38"/>
      <c r="B69" s="38"/>
      <c r="C69" s="38"/>
    </row>
    <row r="70" spans="1:17">
      <c r="A70" s="38"/>
      <c r="B70" s="38"/>
      <c r="C70" s="38"/>
    </row>
    <row r="71" spans="1:17">
      <c r="A71" s="38"/>
      <c r="B71" s="38"/>
      <c r="C71" s="38"/>
    </row>
    <row r="72" spans="1:17">
      <c r="A72" s="38"/>
      <c r="B72" s="38"/>
      <c r="C72" s="38"/>
    </row>
    <row r="73" spans="1:17">
      <c r="A73" s="38"/>
      <c r="B73" s="38"/>
      <c r="C73" s="38"/>
    </row>
    <row r="74" spans="1:17">
      <c r="A74" s="38"/>
      <c r="B74" s="38"/>
      <c r="C74" s="38"/>
    </row>
    <row r="75" spans="1:17">
      <c r="D75"/>
      <c r="E75"/>
    </row>
    <row r="76" spans="1:17">
      <c r="D76"/>
      <c r="E76"/>
    </row>
    <row r="77" spans="1:17">
      <c r="D77"/>
      <c r="E77"/>
    </row>
    <row r="78" spans="1:17">
      <c r="D78"/>
      <c r="E78"/>
    </row>
    <row r="79" spans="1:17">
      <c r="D79"/>
      <c r="E79"/>
    </row>
    <row r="80" spans="1:17">
      <c r="D80"/>
      <c r="E80"/>
    </row>
    <row r="81" spans="4:5">
      <c r="D81"/>
      <c r="E81"/>
    </row>
    <row r="82" spans="4:5">
      <c r="D82"/>
      <c r="E82"/>
    </row>
    <row r="83" spans="4:5">
      <c r="D83"/>
      <c r="E83"/>
    </row>
    <row r="84" spans="4:5">
      <c r="D84"/>
      <c r="E84"/>
    </row>
    <row r="85" spans="4:5">
      <c r="D85"/>
      <c r="E85"/>
    </row>
    <row r="86" spans="4:5">
      <c r="D86"/>
      <c r="E86"/>
    </row>
    <row r="87" spans="4:5">
      <c r="D87"/>
      <c r="E87"/>
    </row>
    <row r="88" spans="4:5">
      <c r="D88"/>
      <c r="E88"/>
    </row>
    <row r="89" spans="4:5">
      <c r="D89"/>
      <c r="E89"/>
    </row>
    <row r="90" spans="4:5">
      <c r="D90"/>
      <c r="E90"/>
    </row>
    <row r="91" spans="4:5">
      <c r="D91"/>
      <c r="E91"/>
    </row>
    <row r="92" spans="4:5">
      <c r="D92"/>
      <c r="E92"/>
    </row>
    <row r="93" spans="4:5">
      <c r="D93"/>
      <c r="E93"/>
    </row>
    <row r="94" spans="4:5">
      <c r="D94"/>
      <c r="E94"/>
    </row>
    <row r="95" spans="4:5">
      <c r="D95"/>
      <c r="E95"/>
    </row>
    <row r="96" spans="4:5">
      <c r="D96"/>
      <c r="E96"/>
    </row>
    <row r="97" spans="4:5">
      <c r="D97"/>
      <c r="E97"/>
    </row>
    <row r="98" spans="4:5">
      <c r="D98"/>
      <c r="E98"/>
    </row>
    <row r="99" spans="4:5">
      <c r="D99"/>
      <c r="E99"/>
    </row>
    <row r="100" spans="4:5">
      <c r="D100"/>
      <c r="E100"/>
    </row>
    <row r="101" spans="4:5">
      <c r="D101"/>
      <c r="E101"/>
    </row>
    <row r="102" spans="4:5">
      <c r="D102"/>
      <c r="E102"/>
    </row>
    <row r="103" spans="4:5">
      <c r="D103"/>
      <c r="E103"/>
    </row>
    <row r="104" spans="4:5">
      <c r="D104"/>
      <c r="E104"/>
    </row>
    <row r="105" spans="4:5">
      <c r="D105"/>
      <c r="E105"/>
    </row>
    <row r="106" spans="4:5">
      <c r="D106"/>
      <c r="E106"/>
    </row>
    <row r="107" spans="4:5">
      <c r="D107"/>
      <c r="E107"/>
    </row>
    <row r="108" spans="4:5">
      <c r="D108"/>
      <c r="E108"/>
    </row>
    <row r="109" spans="4:5">
      <c r="D109"/>
      <c r="E109"/>
    </row>
    <row r="110" spans="4:5">
      <c r="D110"/>
      <c r="E110"/>
    </row>
    <row r="111" spans="4:5">
      <c r="D111"/>
      <c r="E111"/>
    </row>
    <row r="112" spans="4:5">
      <c r="D112"/>
      <c r="E112"/>
    </row>
    <row r="113" spans="4:5">
      <c r="D113"/>
      <c r="E113"/>
    </row>
    <row r="114" spans="4:5">
      <c r="D114"/>
      <c r="E114"/>
    </row>
    <row r="115" spans="4:5">
      <c r="D115"/>
      <c r="E115"/>
    </row>
    <row r="116" spans="4:5">
      <c r="D116"/>
      <c r="E116"/>
    </row>
    <row r="117" spans="4:5">
      <c r="D117"/>
      <c r="E117"/>
    </row>
    <row r="118" spans="4:5">
      <c r="D118"/>
      <c r="E118"/>
    </row>
    <row r="119" spans="4:5">
      <c r="D119"/>
      <c r="E119"/>
    </row>
    <row r="120" spans="4:5">
      <c r="D120"/>
      <c r="E120"/>
    </row>
    <row r="121" spans="4:5">
      <c r="D121"/>
      <c r="E121"/>
    </row>
    <row r="122" spans="4:5">
      <c r="D122"/>
      <c r="E122"/>
    </row>
    <row r="123" spans="4:5">
      <c r="D123"/>
      <c r="E123"/>
    </row>
    <row r="124" spans="4:5">
      <c r="D124"/>
      <c r="E124"/>
    </row>
    <row r="125" spans="4:5">
      <c r="D125"/>
      <c r="E125"/>
    </row>
    <row r="126" spans="4:5">
      <c r="D126"/>
      <c r="E126"/>
    </row>
    <row r="127" spans="4:5">
      <c r="D127"/>
      <c r="E127"/>
    </row>
    <row r="128" spans="4:5">
      <c r="D128"/>
      <c r="E128"/>
    </row>
    <row r="129" spans="4:5">
      <c r="D129"/>
      <c r="E129"/>
    </row>
    <row r="130" spans="4:5">
      <c r="D130"/>
      <c r="E130"/>
    </row>
    <row r="131" spans="4:5">
      <c r="D131"/>
      <c r="E131"/>
    </row>
    <row r="132" spans="4:5">
      <c r="D132"/>
      <c r="E132"/>
    </row>
    <row r="133" spans="4:5">
      <c r="D133"/>
      <c r="E133"/>
    </row>
    <row r="134" spans="4:5">
      <c r="D134"/>
      <c r="E134"/>
    </row>
    <row r="135" spans="4:5">
      <c r="D135"/>
      <c r="E135"/>
    </row>
    <row r="136" spans="4:5">
      <c r="D136"/>
      <c r="E136"/>
    </row>
    <row r="137" spans="4:5">
      <c r="D137"/>
      <c r="E137"/>
    </row>
    <row r="138" spans="4:5">
      <c r="D138"/>
      <c r="E138"/>
    </row>
    <row r="139" spans="4:5">
      <c r="D139"/>
      <c r="E139"/>
    </row>
    <row r="140" spans="4:5">
      <c r="D140"/>
      <c r="E140"/>
    </row>
    <row r="141" spans="4:5">
      <c r="D141"/>
      <c r="E141"/>
    </row>
    <row r="142" spans="4:5">
      <c r="D142"/>
      <c r="E142"/>
    </row>
    <row r="143" spans="4:5">
      <c r="D143"/>
      <c r="E143"/>
    </row>
    <row r="144" spans="4:5">
      <c r="D144"/>
      <c r="E144"/>
    </row>
    <row r="145" spans="4:5">
      <c r="D145"/>
      <c r="E145"/>
    </row>
    <row r="146" spans="4:5">
      <c r="D146"/>
      <c r="E146"/>
    </row>
    <row r="147" spans="4:5">
      <c r="D147"/>
      <c r="E147"/>
    </row>
    <row r="148" spans="4:5">
      <c r="D148"/>
      <c r="E148"/>
    </row>
    <row r="149" spans="4:5">
      <c r="D149"/>
      <c r="E149"/>
    </row>
    <row r="150" spans="4:5">
      <c r="D150"/>
      <c r="E150"/>
    </row>
    <row r="151" spans="4:5">
      <c r="D151"/>
      <c r="E151"/>
    </row>
    <row r="152" spans="4:5">
      <c r="D152"/>
      <c r="E152"/>
    </row>
    <row r="153" spans="4:5">
      <c r="D153"/>
      <c r="E153"/>
    </row>
    <row r="154" spans="4:5">
      <c r="D154"/>
      <c r="E154"/>
    </row>
    <row r="155" spans="4:5">
      <c r="D155"/>
      <c r="E155"/>
    </row>
    <row r="156" spans="4:5">
      <c r="D156"/>
      <c r="E156"/>
    </row>
    <row r="157" spans="4:5">
      <c r="D157"/>
      <c r="E157"/>
    </row>
    <row r="158" spans="4:5">
      <c r="D158"/>
      <c r="E158"/>
    </row>
    <row r="159" spans="4:5">
      <c r="D159"/>
      <c r="E159"/>
    </row>
    <row r="160" spans="4:5">
      <c r="D160"/>
      <c r="E160"/>
    </row>
    <row r="161" spans="4:5">
      <c r="D161"/>
      <c r="E161"/>
    </row>
    <row r="162" spans="4:5">
      <c r="D162"/>
      <c r="E162"/>
    </row>
    <row r="163" spans="4:5">
      <c r="D163"/>
      <c r="E163"/>
    </row>
    <row r="164" spans="4:5">
      <c r="D164"/>
      <c r="E164"/>
    </row>
    <row r="165" spans="4:5">
      <c r="D165"/>
      <c r="E165"/>
    </row>
    <row r="166" spans="4:5">
      <c r="D166"/>
      <c r="E166"/>
    </row>
    <row r="167" spans="4:5">
      <c r="D167"/>
      <c r="E167"/>
    </row>
    <row r="168" spans="4:5">
      <c r="D168"/>
      <c r="E168"/>
    </row>
    <row r="169" spans="4:5">
      <c r="D169"/>
      <c r="E169"/>
    </row>
    <row r="170" spans="4:5">
      <c r="D170"/>
      <c r="E170"/>
    </row>
    <row r="171" spans="4:5">
      <c r="D171"/>
      <c r="E171"/>
    </row>
    <row r="172" spans="4:5">
      <c r="D172"/>
      <c r="E172"/>
    </row>
    <row r="173" spans="4:5">
      <c r="D173"/>
      <c r="E173"/>
    </row>
    <row r="174" spans="4:5">
      <c r="D174"/>
      <c r="E174"/>
    </row>
    <row r="175" spans="4:5">
      <c r="D175"/>
      <c r="E175"/>
    </row>
    <row r="176" spans="4:5">
      <c r="D176"/>
      <c r="E176"/>
    </row>
    <row r="177" spans="4:5">
      <c r="D177"/>
      <c r="E177"/>
    </row>
    <row r="178" spans="4:5">
      <c r="D178"/>
      <c r="E178"/>
    </row>
    <row r="179" spans="4:5">
      <c r="D179"/>
      <c r="E179"/>
    </row>
    <row r="180" spans="4:5">
      <c r="D180"/>
      <c r="E180"/>
    </row>
    <row r="181" spans="4:5">
      <c r="D181"/>
      <c r="E181"/>
    </row>
    <row r="182" spans="4:5">
      <c r="D182"/>
      <c r="E182"/>
    </row>
    <row r="183" spans="4:5">
      <c r="D183"/>
      <c r="E183"/>
    </row>
    <row r="184" spans="4:5">
      <c r="D184"/>
      <c r="E184"/>
    </row>
    <row r="185" spans="4:5">
      <c r="D185"/>
      <c r="E185"/>
    </row>
    <row r="186" spans="4:5">
      <c r="D186"/>
      <c r="E186"/>
    </row>
    <row r="187" spans="4:5">
      <c r="D187"/>
      <c r="E187"/>
    </row>
    <row r="188" spans="4:5">
      <c r="D188"/>
      <c r="E188"/>
    </row>
    <row r="189" spans="4:5">
      <c r="D189"/>
      <c r="E189"/>
    </row>
    <row r="190" spans="4:5">
      <c r="D190"/>
      <c r="E190"/>
    </row>
    <row r="191" spans="4:5">
      <c r="D191"/>
      <c r="E191"/>
    </row>
    <row r="192" spans="4:5">
      <c r="D192"/>
      <c r="E192"/>
    </row>
    <row r="193" spans="4:5">
      <c r="D193"/>
      <c r="E193"/>
    </row>
    <row r="194" spans="4:5">
      <c r="D194"/>
      <c r="E194"/>
    </row>
    <row r="195" spans="4:5">
      <c r="D195"/>
      <c r="E195"/>
    </row>
    <row r="196" spans="4:5">
      <c r="D196"/>
      <c r="E196"/>
    </row>
    <row r="197" spans="4:5">
      <c r="D197"/>
      <c r="E197"/>
    </row>
    <row r="198" spans="4:5">
      <c r="D198"/>
      <c r="E198"/>
    </row>
    <row r="199" spans="4:5">
      <c r="D199"/>
      <c r="E199"/>
    </row>
    <row r="200" spans="4:5">
      <c r="D200"/>
      <c r="E200"/>
    </row>
    <row r="201" spans="4:5">
      <c r="D201"/>
      <c r="E201"/>
    </row>
    <row r="202" spans="4:5">
      <c r="D202"/>
      <c r="E202"/>
    </row>
    <row r="203" spans="4:5">
      <c r="D203"/>
      <c r="E203"/>
    </row>
    <row r="204" spans="4:5">
      <c r="D204"/>
      <c r="E204"/>
    </row>
    <row r="205" spans="4:5">
      <c r="D205"/>
      <c r="E205"/>
    </row>
    <row r="206" spans="4:5">
      <c r="D206"/>
      <c r="E206"/>
    </row>
    <row r="207" spans="4:5">
      <c r="D207"/>
      <c r="E207"/>
    </row>
    <row r="208" spans="4:5">
      <c r="D208"/>
      <c r="E208"/>
    </row>
    <row r="209" spans="4:5">
      <c r="D209"/>
      <c r="E209"/>
    </row>
    <row r="210" spans="4:5">
      <c r="D210"/>
      <c r="E210"/>
    </row>
    <row r="211" spans="4:5">
      <c r="D211"/>
      <c r="E211"/>
    </row>
    <row r="212" spans="4:5">
      <c r="D212"/>
      <c r="E212"/>
    </row>
    <row r="213" spans="4:5">
      <c r="D213"/>
      <c r="E213"/>
    </row>
    <row r="214" spans="4:5">
      <c r="D214"/>
      <c r="E214"/>
    </row>
    <row r="215" spans="4:5">
      <c r="D215"/>
      <c r="E215"/>
    </row>
    <row r="216" spans="4:5">
      <c r="D216"/>
      <c r="E216"/>
    </row>
    <row r="217" spans="4:5">
      <c r="D217"/>
      <c r="E217"/>
    </row>
    <row r="218" spans="4:5">
      <c r="D218"/>
      <c r="E218"/>
    </row>
    <row r="219" spans="4:5">
      <c r="D219"/>
      <c r="E219"/>
    </row>
    <row r="220" spans="4:5">
      <c r="D220"/>
      <c r="E220"/>
    </row>
    <row r="221" spans="4:5">
      <c r="D221"/>
      <c r="E221"/>
    </row>
    <row r="222" spans="4:5">
      <c r="D222"/>
      <c r="E222"/>
    </row>
    <row r="223" spans="4:5">
      <c r="D223"/>
      <c r="E223"/>
    </row>
    <row r="224" spans="4:5">
      <c r="D224"/>
      <c r="E224"/>
    </row>
    <row r="225" spans="1:5">
      <c r="D225"/>
      <c r="E225"/>
    </row>
    <row r="226" spans="1:5">
      <c r="D226"/>
      <c r="E226"/>
    </row>
    <row r="227" spans="1:5">
      <c r="D227"/>
      <c r="E227"/>
    </row>
    <row r="228" spans="1:5">
      <c r="D228"/>
      <c r="E228"/>
    </row>
    <row r="229" spans="1:5">
      <c r="D229"/>
      <c r="E229"/>
    </row>
    <row r="230" spans="1:5">
      <c r="D230"/>
      <c r="E230"/>
    </row>
    <row r="231" spans="1:5">
      <c r="D231"/>
      <c r="E231"/>
    </row>
    <row r="232" spans="1:5">
      <c r="D232"/>
      <c r="E232"/>
    </row>
    <row r="233" spans="1:5">
      <c r="D233"/>
      <c r="E233"/>
    </row>
    <row r="234" spans="1:5">
      <c r="D234"/>
      <c r="E234"/>
    </row>
    <row r="235" spans="1:5">
      <c r="D235"/>
      <c r="E235"/>
    </row>
    <row r="236" spans="1:5">
      <c r="D236"/>
      <c r="E236"/>
    </row>
    <row r="237" spans="1:5">
      <c r="D237"/>
      <c r="E237"/>
    </row>
    <row r="238" spans="1:5">
      <c r="D238"/>
      <c r="E238"/>
    </row>
    <row r="239" spans="1:5">
      <c r="D239"/>
      <c r="E239"/>
    </row>
    <row r="240" spans="1:5">
      <c r="A240" s="38"/>
      <c r="B240" s="38"/>
      <c r="C240" s="38"/>
    </row>
    <row r="241" spans="1:3">
      <c r="A241" s="38"/>
      <c r="B241" s="38"/>
      <c r="C241" s="3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1D7BF13958C64483E7E107A08507EA" ma:contentTypeVersion="3698" ma:contentTypeDescription="Create a new document." ma:contentTypeScope="" ma:versionID="6b94ada1b72bf190a09154ed93d0560f">
  <xsd:schema xmlns:xsd="http://www.w3.org/2001/XMLSchema" xmlns:xs="http://www.w3.org/2001/XMLSchema" xmlns:p="http://schemas.microsoft.com/office/2006/metadata/properties" xmlns:ns1="http://schemas.microsoft.com/sharepoint/v3" xmlns:ns2="b457ba54-12e9-41a3-ab87-ffd5bc645430" targetNamespace="http://schemas.microsoft.com/office/2006/metadata/properties" ma:root="true" ma:fieldsID="7f8121a6f527224b7e8df51315020d65" ns1:_="" ns2:_="">
    <xsd:import namespace="http://schemas.microsoft.com/sharepoint/v3"/>
    <xsd:import namespace="b457ba54-12e9-41a3-ab87-ffd5bc6454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57ba54-12e9-41a3-ab87-ffd5bc6454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823D8F-51E3-4AD2-8715-89B4CCBB6B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7CAE8F-A158-459F-B638-6EDB93A915BB}">
  <ds:schemaRefs>
    <ds:schemaRef ds:uri="http://purl.org/dc/elements/1.1/"/>
    <ds:schemaRef ds:uri="http://schemas.microsoft.com/office/2006/metadata/properties"/>
    <ds:schemaRef ds:uri="37d47695-dda2-48a2-87bc-2a1f7ac7fedc"/>
    <ds:schemaRef ds:uri="b3b59848-949a-4ed4-8036-feb011ce2b52"/>
    <ds:schemaRef ds:uri="http://purl.org/dc/dcmitype/"/>
    <ds:schemaRef ds:uri="http://schemas.microsoft.com/office/2006/documentManagement/types"/>
    <ds:schemaRef ds:uri="http://schemas.microsoft.com/sharepoint/v3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983324B-5146-47AC-A669-AC9B9AD4A3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 Instructions BM</vt:lpstr>
      <vt:lpstr>Student_BM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R. Anderson</dc:creator>
  <cp:lastModifiedBy>Kate Aseltine</cp:lastModifiedBy>
  <dcterms:created xsi:type="dcterms:W3CDTF">1998-01-23T23:29:44Z</dcterms:created>
  <dcterms:modified xsi:type="dcterms:W3CDTF">2020-07-16T18:23:59Z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0x010100911D7BF13958C64483E7E107A08507EA</vt:lpwstr>
  </property>
</Properties>
</file>